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ацаева 13" sheetId="1" r:id="rId1"/>
  </sheets>
  <definedNames/>
  <calcPr fullCalcOnLoad="1"/>
</workbook>
</file>

<file path=xl/sharedStrings.xml><?xml version="1.0" encoding="utf-8"?>
<sst xmlns="http://schemas.openxmlformats.org/spreadsheetml/2006/main" count="186" uniqueCount="115">
  <si>
    <t>Приложение к п.п.7.6.</t>
  </si>
  <si>
    <t>о выполненных работах и списании материалов в жилом доме: Пацаева 13</t>
  </si>
  <si>
    <t xml:space="preserve"> 2018 год</t>
  </si>
  <si>
    <t>ОБОСНОВАНИЕ Пол№191от2000</t>
  </si>
  <si>
    <t>Норма</t>
  </si>
  <si>
    <t xml:space="preserve">                  ВИД РАБОТ</t>
  </si>
  <si>
    <t>НАИМЕНОВАНИЕ МАТЕРИАЛОВ</t>
  </si>
  <si>
    <t>ЕД. ИЗМ</t>
  </si>
  <si>
    <t>ЦЕНА</t>
  </si>
  <si>
    <t>КОЛ-ВО</t>
  </si>
  <si>
    <t>СУММА</t>
  </si>
  <si>
    <t>в январе  2018 года</t>
  </si>
  <si>
    <t>Замена крана на циркуляции г.в.с на 9 этаже (под 2)</t>
  </si>
  <si>
    <t>Кран шаров пласт Ду 25</t>
  </si>
  <si>
    <t>шт</t>
  </si>
  <si>
    <t>Муфта д 25</t>
  </si>
  <si>
    <t>Замена ламп накаливания на светодиодные (под 1-2)</t>
  </si>
  <si>
    <t>Лампа светодиодн 11,0 Вт</t>
  </si>
  <si>
    <t>Итого материалы</t>
  </si>
  <si>
    <t>в феврале  2018 года</t>
  </si>
  <si>
    <t>Демонтаж,монтаж элеваторного узла с заменой прокладок 3 шт</t>
  </si>
  <si>
    <t>Техпластина 2Н-1 ТМКЩ-С-4мм</t>
  </si>
  <si>
    <t>кг</t>
  </si>
  <si>
    <t>Замена перегоревших электроламп (под1-2)</t>
  </si>
  <si>
    <t>в марте  2018 года</t>
  </si>
  <si>
    <t>Изготоление ограждения  палисадника (од 1-2) L=87 м.п.</t>
  </si>
  <si>
    <t>Труба 25*25*2</t>
  </si>
  <si>
    <t>м</t>
  </si>
  <si>
    <t>Труба 40*40*2</t>
  </si>
  <si>
    <t>Круг 10</t>
  </si>
  <si>
    <t>Круг отрез 230*,5</t>
  </si>
  <si>
    <t>Электроды 3 мм</t>
  </si>
  <si>
    <t>Изготовленте ограждения палисадника L=87 м.п.</t>
  </si>
  <si>
    <t>ч/час</t>
  </si>
  <si>
    <t>Замена перегоревших электроламп МОП (под 1-2)</t>
  </si>
  <si>
    <t>Лампа светодиод 11,0 Вт</t>
  </si>
  <si>
    <t>Итого трудозатраты</t>
  </si>
  <si>
    <t>Всего</t>
  </si>
  <si>
    <t>в апреле  2018 года</t>
  </si>
  <si>
    <t>Побелка деревьев на придомовой территории (ф 50 — 80 см) выс 1,2 м</t>
  </si>
  <si>
    <t xml:space="preserve">Известь паста </t>
  </si>
  <si>
    <t>чел/час</t>
  </si>
  <si>
    <t>Замена перегоревших электроламп (под 1-2)</t>
  </si>
  <si>
    <t>Лампа эл 60 Вт</t>
  </si>
  <si>
    <t>Установка ограждения газона у под № 1,2</t>
  </si>
  <si>
    <t xml:space="preserve">Цемент </t>
  </si>
  <si>
    <t>Установка ограждения газона у под № 1,2( работало 2 чел)</t>
  </si>
  <si>
    <t>Окраска ограждения газона у под. № 1,2 в 2 слоя   S = 3,88 m2</t>
  </si>
  <si>
    <t xml:space="preserve">Эмаль ПФ – 115 </t>
  </si>
  <si>
    <t>Окраска ограждения газона у под. № 1,2 (работало 2 чел)</t>
  </si>
  <si>
    <t>чел.час</t>
  </si>
  <si>
    <t>Окраска рамки управления в ИТП</t>
  </si>
  <si>
    <t>Эмаль ПФ – 115</t>
  </si>
  <si>
    <t>Итого всего</t>
  </si>
  <si>
    <t>в мае  2018 года</t>
  </si>
  <si>
    <t>Оборудование ИТП РУ измерительными приборами (под 2)</t>
  </si>
  <si>
    <t>Манометр Мпа 0-1,0</t>
  </si>
  <si>
    <t>Удлинитель 1/2"*10мм ник</t>
  </si>
  <si>
    <t>Лен-волокно</t>
  </si>
  <si>
    <t>Замена перегоревших электроламп МОП(под 1-2)</t>
  </si>
  <si>
    <t>Замена затвора в РУ (под 2)</t>
  </si>
  <si>
    <t>Затвор Ду 80 Ру 16</t>
  </si>
  <si>
    <t xml:space="preserve">итого </t>
  </si>
  <si>
    <t>в июне  2018 года</t>
  </si>
  <si>
    <t>Замена шаровых кранов в РУ (под № 2) 4 шт</t>
  </si>
  <si>
    <t>Кран шаров LD КШФЦ ст 20 Ду 50 РУ 40 Мпа</t>
  </si>
  <si>
    <t>Круг отрез 125*1,6</t>
  </si>
  <si>
    <t>Замена элеватора в РУ (ИТП под 2)</t>
  </si>
  <si>
    <t>Элеватор № 3</t>
  </si>
  <si>
    <t>Замена сбросных кранов в РУ (под № 2) кол 2 шт</t>
  </si>
  <si>
    <t>Кран шаров ValTec в/в 1/2"</t>
  </si>
  <si>
    <t>Ремонт 3-х стояков отопления по тех подполью (под 1-2)</t>
  </si>
  <si>
    <t>Сгон-спускник д 20*15</t>
  </si>
  <si>
    <t>Контрогайка чуг Ду 20</t>
  </si>
  <si>
    <t>Муфта ст д 20</t>
  </si>
  <si>
    <t>Болт 16*65</t>
  </si>
  <si>
    <t>Гайка М 16</t>
  </si>
  <si>
    <t>Замена перегоревших электроламп МОП (под 1-2) 5 шт</t>
  </si>
  <si>
    <t>в июле  2018 года</t>
  </si>
  <si>
    <t>Установка сбросных кранов НРСО</t>
  </si>
  <si>
    <t>Кран.шаров Г/Г рычаг Ду 15</t>
  </si>
  <si>
    <t>Завоз песка пля песочницы на муниципальной детской площадке (по заявлению Совета дома)</t>
  </si>
  <si>
    <t>Песок</t>
  </si>
  <si>
    <t>т</t>
  </si>
  <si>
    <t>Опломбировка конусов вводных задвижек в РУ</t>
  </si>
  <si>
    <t>Проволока пломбировочн д.08</t>
  </si>
  <si>
    <t>в августе  2018 года</t>
  </si>
  <si>
    <t>Замена перегоревших электроламп (под 1-2) 7 шт</t>
  </si>
  <si>
    <t>Лампа эл. 60 Вт,</t>
  </si>
  <si>
    <t>итого</t>
  </si>
  <si>
    <t>в сентябре  2018 года</t>
  </si>
  <si>
    <t>Замена почтовых ящиков (под 1-2) 12 секций</t>
  </si>
  <si>
    <t>Ящик поч Модель ПЯ 05,01</t>
  </si>
  <si>
    <t>Ящик поч Модель ПЯ 06,01</t>
  </si>
  <si>
    <t>Наклейка почт ящик</t>
  </si>
  <si>
    <t>Дюбель гвоздь 6/40</t>
  </si>
  <si>
    <t>в октябре  2018 года</t>
  </si>
  <si>
    <t>Замена перегоревших электроламп (под 1-2) 2  шт</t>
  </si>
  <si>
    <t>Окрашивание участка панелей после замены почтовых ящиков с 1 по 2-й этаж (под 1,2) S=25,3 м2</t>
  </si>
  <si>
    <t>Эмаль ПФ-115</t>
  </si>
  <si>
    <t>в ноябре  2018 года</t>
  </si>
  <si>
    <t>Замена аварийного участка стояка канализации в кв 31 с переходом через перекрытие в кв 35 L=1,5 м.п.(под 1)</t>
  </si>
  <si>
    <t>Патрубок компенсац  д110</t>
  </si>
  <si>
    <t>Компенсатор д 50</t>
  </si>
  <si>
    <t>Крестовина 1 плоск д 110-110-110-90</t>
  </si>
  <si>
    <t>Переход эксентрич 100/50</t>
  </si>
  <si>
    <t>Отвод 110*45</t>
  </si>
  <si>
    <t>Переход д 125-110</t>
  </si>
  <si>
    <t>Труба вн канализ 110*1000</t>
  </si>
  <si>
    <t>Труба вн канализ 110*500</t>
  </si>
  <si>
    <t>Смазка силик 250 гр</t>
  </si>
  <si>
    <t>Хомут метал 4" (107-112)</t>
  </si>
  <si>
    <t>Подготовка к обработке придомовой территории от льда и снега в зимний период (под 1-2)</t>
  </si>
  <si>
    <t>Соль тех</t>
  </si>
  <si>
    <t>в декабре  2018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</si>
</sst>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9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name val="Arial"/>
      <family val="2"/>
    </font>
    <font>
      <sz val="10"/>
      <name val="Calibri1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1" fillId="24" borderId="0" applyNumberFormat="0" applyBorder="0" applyAlignment="0" applyProtection="0"/>
    <xf numFmtId="0" fontId="10" fillId="0" borderId="0" applyBorder="0" applyProtection="0">
      <alignment/>
    </xf>
    <xf numFmtId="0" fontId="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7" fillId="26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3" borderId="2" applyNumberFormat="0" applyAlignment="0" applyProtection="0"/>
    <xf numFmtId="0" fontId="35" fillId="34" borderId="3" applyNumberFormat="0" applyAlignment="0" applyProtection="0"/>
    <xf numFmtId="0" fontId="36" fillId="3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9" borderId="0" applyNumberFormat="0" applyBorder="0" applyAlignment="0" applyProtection="0"/>
  </cellStyleXfs>
  <cellXfs count="85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1" fillId="0" borderId="0" xfId="39" applyNumberFormat="1" applyFont="1" applyFill="1" applyBorder="1" applyAlignment="1" applyProtection="1">
      <alignment/>
      <protection/>
    </xf>
    <xf numFmtId="0" fontId="11" fillId="0" borderId="0" xfId="0" applyNumberFormat="1" applyFont="1" applyBorder="1" applyAlignment="1">
      <alignment horizontal="left"/>
    </xf>
    <xf numFmtId="0" fontId="11" fillId="0" borderId="0" xfId="39" applyNumberFormat="1" applyFont="1" applyFill="1" applyBorder="1" applyAlignment="1" applyProtection="1">
      <alignment horizontal="center"/>
      <protection/>
    </xf>
    <xf numFmtId="4" fontId="11" fillId="0" borderId="0" xfId="39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9" fillId="0" borderId="11" xfId="39" applyNumberFormat="1" applyFont="1" applyFill="1" applyBorder="1" applyAlignment="1" applyProtection="1">
      <alignment horizontal="center"/>
      <protection/>
    </xf>
    <xf numFmtId="0" fontId="9" fillId="0" borderId="0" xfId="39" applyNumberFormat="1" applyFont="1" applyFill="1" applyBorder="1" applyAlignment="1" applyProtection="1">
      <alignment/>
      <protection/>
    </xf>
    <xf numFmtId="0" fontId="9" fillId="0" borderId="11" xfId="39" applyNumberFormat="1" applyFont="1" applyFill="1" applyBorder="1" applyAlignment="1" applyProtection="1">
      <alignment/>
      <protection/>
    </xf>
    <xf numFmtId="2" fontId="9" fillId="0" borderId="11" xfId="39" applyNumberFormat="1" applyFont="1" applyFill="1" applyBorder="1" applyAlignment="1" applyProtection="1">
      <alignment horizontal="center"/>
      <protection/>
    </xf>
    <xf numFmtId="4" fontId="11" fillId="0" borderId="11" xfId="39" applyNumberFormat="1" applyFont="1" applyFill="1" applyBorder="1" applyAlignment="1" applyProtection="1">
      <alignment horizontal="center"/>
      <protection/>
    </xf>
    <xf numFmtId="0" fontId="11" fillId="0" borderId="11" xfId="0" applyNumberFormat="1" applyFont="1" applyBorder="1" applyAlignment="1">
      <alignment/>
    </xf>
    <xf numFmtId="0" fontId="11" fillId="0" borderId="11" xfId="39" applyNumberFormat="1" applyFont="1" applyFill="1" applyBorder="1" applyAlignment="1" applyProtection="1">
      <alignment/>
      <protection/>
    </xf>
    <xf numFmtId="0" fontId="11" fillId="0" borderId="11" xfId="39" applyNumberFormat="1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12" fillId="0" borderId="11" xfId="0" applyFont="1" applyBorder="1" applyAlignment="1">
      <alignment wrapText="1"/>
    </xf>
    <xf numFmtId="4" fontId="12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2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Font="1" applyBorder="1" applyAlignment="1">
      <alignment wrapText="1"/>
    </xf>
    <xf numFmtId="4" fontId="12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center"/>
    </xf>
    <xf numFmtId="0" fontId="12" fillId="0" borderId="11" xfId="0" applyFont="1" applyBorder="1" applyAlignment="1">
      <alignment/>
    </xf>
    <xf numFmtId="4" fontId="12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 wrapText="1"/>
    </xf>
    <xf numFmtId="164" fontId="0" fillId="0" borderId="11" xfId="0" applyNumberFormat="1" applyBorder="1" applyAlignment="1">
      <alignment wrapText="1"/>
    </xf>
    <xf numFmtId="1" fontId="0" fillId="0" borderId="11" xfId="0" applyNumberFormat="1" applyBorder="1" applyAlignment="1">
      <alignment wrapText="1"/>
    </xf>
    <xf numFmtId="0" fontId="11" fillId="0" borderId="11" xfId="0" applyFont="1" applyBorder="1" applyAlignment="1">
      <alignment/>
    </xf>
    <xf numFmtId="4" fontId="11" fillId="0" borderId="11" xfId="0" applyNumberFormat="1" applyFont="1" applyBorder="1" applyAlignment="1">
      <alignment horizontal="center"/>
    </xf>
    <xf numFmtId="0" fontId="0" fillId="40" borderId="11" xfId="0" applyFont="1" applyFill="1" applyBorder="1" applyAlignment="1">
      <alignment horizontal="center" vertical="center" wrapText="1"/>
    </xf>
    <xf numFmtId="0" fontId="0" fillId="40" borderId="11" xfId="0" applyNumberFormat="1" applyFont="1" applyFill="1" applyBorder="1" applyAlignment="1">
      <alignment horizontal="left" vertical="top" wrapText="1" indent="1"/>
    </xf>
    <xf numFmtId="0" fontId="0" fillId="40" borderId="11" xfId="0" applyFont="1" applyFill="1" applyBorder="1" applyAlignment="1">
      <alignment horizontal="center" vertical="center"/>
    </xf>
    <xf numFmtId="4" fontId="0" fillId="40" borderId="11" xfId="0" applyNumberFormat="1" applyFont="1" applyFill="1" applyBorder="1" applyAlignment="1">
      <alignment horizontal="center" vertical="center" wrapText="1"/>
    </xf>
    <xf numFmtId="2" fontId="0" fillId="40" borderId="11" xfId="0" applyNumberFormat="1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left" vertical="top" wrapText="1" indent="1"/>
    </xf>
    <xf numFmtId="4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4" fontId="0" fillId="40" borderId="11" xfId="0" applyNumberFormat="1" applyFont="1" applyFill="1" applyBorder="1" applyAlignment="1">
      <alignment wrapText="1"/>
    </xf>
    <xf numFmtId="0" fontId="0" fillId="0" borderId="11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left" vertical="top" wrapText="1" indent="1"/>
    </xf>
    <xf numFmtId="0" fontId="13" fillId="0" borderId="11" xfId="0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/>
    </xf>
    <xf numFmtId="0" fontId="13" fillId="40" borderId="11" xfId="0" applyFont="1" applyFill="1" applyBorder="1" applyAlignment="1">
      <alignment horizontal="center"/>
    </xf>
    <xf numFmtId="4" fontId="13" fillId="40" borderId="11" xfId="0" applyNumberFormat="1" applyFont="1" applyFill="1" applyBorder="1" applyAlignment="1">
      <alignment wrapText="1"/>
    </xf>
    <xf numFmtId="0" fontId="13" fillId="40" borderId="11" xfId="0" applyFont="1" applyFill="1" applyBorder="1" applyAlignment="1">
      <alignment horizontal="center" vertical="center"/>
    </xf>
    <xf numFmtId="2" fontId="13" fillId="40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 indent="1"/>
    </xf>
    <xf numFmtId="4" fontId="0" fillId="0" borderId="11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left" vertical="top" wrapText="1" indent="1"/>
    </xf>
    <xf numFmtId="0" fontId="12" fillId="0" borderId="11" xfId="0" applyFont="1" applyBorder="1" applyAlignment="1">
      <alignment horizontal="center"/>
    </xf>
    <xf numFmtId="4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/>
    </xf>
    <xf numFmtId="0" fontId="9" fillId="0" borderId="0" xfId="39" applyNumberFormat="1" applyFont="1" applyFill="1" applyBorder="1" applyAlignment="1" applyProtection="1">
      <alignment horizontal="center" wrapText="1"/>
      <protection/>
    </xf>
    <xf numFmtId="0" fontId="9" fillId="0" borderId="0" xfId="39" applyNumberFormat="1" applyFont="1" applyFill="1" applyBorder="1" applyAlignment="1" applyProtection="1">
      <alignment horizontal="center"/>
      <protection/>
    </xf>
    <xf numFmtId="0" fontId="9" fillId="0" borderId="11" xfId="39" applyNumberFormat="1" applyFont="1" applyFill="1" applyBorder="1" applyAlignment="1" applyProtection="1">
      <alignment horizontal="center"/>
      <protection/>
    </xf>
    <xf numFmtId="0" fontId="9" fillId="0" borderId="11" xfId="39" applyNumberFormat="1" applyFont="1" applyFill="1" applyBorder="1" applyAlignment="1" applyProtection="1">
      <alignment horizontal="center" wrapText="1"/>
      <protection/>
    </xf>
    <xf numFmtId="4" fontId="9" fillId="0" borderId="11" xfId="39" applyNumberFormat="1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Footnote 1" xfId="40"/>
    <cellStyle name="Good 1" xfId="41"/>
    <cellStyle name="Heading 1 1" xfId="42"/>
    <cellStyle name="Heading 2 1" xfId="43"/>
    <cellStyle name="Heading 3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PageLayoutView="0" workbookViewId="0" topLeftCell="C109">
      <selection activeCell="D17" sqref="D17"/>
    </sheetView>
  </sheetViews>
  <sheetFormatPr defaultColWidth="11.57421875" defaultRowHeight="12.75"/>
  <cols>
    <col min="1" max="2" width="0" style="1" hidden="1" customWidth="1"/>
    <col min="3" max="3" width="34.57421875" style="1" customWidth="1"/>
    <col min="4" max="4" width="23.28125" style="1" customWidth="1"/>
    <col min="5" max="5" width="11.421875" style="2" customWidth="1"/>
    <col min="6" max="6" width="10.140625" style="2" customWidth="1"/>
    <col min="7" max="7" width="9.28125" style="2" customWidth="1"/>
    <col min="8" max="8" width="11.57421875" style="3" customWidth="1"/>
    <col min="9" max="16384" width="11.57421875" style="1" customWidth="1"/>
  </cols>
  <sheetData>
    <row r="1" spans="1:8" s="8" customFormat="1" ht="15">
      <c r="A1" s="4"/>
      <c r="B1" s="4"/>
      <c r="C1" s="5" t="s">
        <v>0</v>
      </c>
      <c r="D1" s="4"/>
      <c r="E1" s="6"/>
      <c r="F1" s="6"/>
      <c r="G1" s="6"/>
      <c r="H1" s="7"/>
    </row>
    <row r="2" spans="1:8" s="8" customFormat="1" ht="15">
      <c r="A2" s="4"/>
      <c r="B2" s="4"/>
      <c r="C2" s="9" t="s">
        <v>1</v>
      </c>
      <c r="D2" s="4"/>
      <c r="E2" s="10"/>
      <c r="F2" s="10"/>
      <c r="G2" s="6"/>
      <c r="H2" s="7"/>
    </row>
    <row r="3" spans="1:8" s="8" customFormat="1" ht="15">
      <c r="A3" s="4"/>
      <c r="B3" s="4"/>
      <c r="C3" s="9" t="s">
        <v>2</v>
      </c>
      <c r="D3" s="4"/>
      <c r="E3" s="6"/>
      <c r="F3" s="6"/>
      <c r="G3" s="6"/>
      <c r="H3" s="7"/>
    </row>
    <row r="4" spans="1:8" ht="12.75" customHeight="1">
      <c r="A4" s="78" t="s">
        <v>3</v>
      </c>
      <c r="B4" s="79" t="s">
        <v>4</v>
      </c>
      <c r="C4" s="80" t="s">
        <v>5</v>
      </c>
      <c r="D4" s="81" t="s">
        <v>6</v>
      </c>
      <c r="E4" s="81" t="s">
        <v>7</v>
      </c>
      <c r="F4" s="80" t="s">
        <v>8</v>
      </c>
      <c r="G4" s="81" t="s">
        <v>9</v>
      </c>
      <c r="H4" s="82" t="s">
        <v>10</v>
      </c>
    </row>
    <row r="5" spans="1:8" ht="24.75" customHeight="1">
      <c r="A5" s="78"/>
      <c r="B5" s="78"/>
      <c r="C5" s="80"/>
      <c r="D5" s="80"/>
      <c r="E5" s="80"/>
      <c r="F5" s="80"/>
      <c r="G5" s="80"/>
      <c r="H5" s="82"/>
    </row>
    <row r="6" spans="1:8" ht="15">
      <c r="A6" s="12"/>
      <c r="B6" s="12"/>
      <c r="C6" s="13"/>
      <c r="D6" s="13"/>
      <c r="E6" s="11"/>
      <c r="F6" s="14"/>
      <c r="G6" s="14"/>
      <c r="H6" s="15"/>
    </row>
    <row r="7" spans="1:8" s="8" customFormat="1" ht="15">
      <c r="A7" s="4"/>
      <c r="B7" s="4"/>
      <c r="C7" s="16" t="s">
        <v>11</v>
      </c>
      <c r="D7" s="17"/>
      <c r="E7" s="18"/>
      <c r="F7" s="18"/>
      <c r="G7" s="18"/>
      <c r="H7" s="15"/>
    </row>
    <row r="8" spans="3:8" ht="25.5">
      <c r="C8" s="19" t="s">
        <v>12</v>
      </c>
      <c r="D8" s="20" t="s">
        <v>13</v>
      </c>
      <c r="E8" s="20" t="s">
        <v>14</v>
      </c>
      <c r="F8" s="20">
        <v>131.2</v>
      </c>
      <c r="G8" s="20">
        <v>1</v>
      </c>
      <c r="H8" s="21">
        <v>131.2</v>
      </c>
    </row>
    <row r="9" spans="3:8" ht="14.25">
      <c r="C9" s="20"/>
      <c r="D9" s="20" t="s">
        <v>15</v>
      </c>
      <c r="E9" s="20" t="s">
        <v>14</v>
      </c>
      <c r="F9" s="20">
        <v>4.15</v>
      </c>
      <c r="G9" s="20">
        <v>1</v>
      </c>
      <c r="H9" s="21">
        <v>4.15</v>
      </c>
    </row>
    <row r="10" spans="3:8" ht="14.25">
      <c r="C10" s="20"/>
      <c r="D10" s="20"/>
      <c r="E10" s="20"/>
      <c r="F10" s="20"/>
      <c r="G10" s="20"/>
      <c r="H10" s="21"/>
    </row>
    <row r="11" spans="3:8" ht="25.5">
      <c r="C11" s="19" t="s">
        <v>16</v>
      </c>
      <c r="D11" s="19" t="s">
        <v>17</v>
      </c>
      <c r="E11" s="20" t="s">
        <v>14</v>
      </c>
      <c r="F11" s="20">
        <v>63.37</v>
      </c>
      <c r="G11" s="20">
        <v>4</v>
      </c>
      <c r="H11" s="21">
        <v>253.48</v>
      </c>
    </row>
    <row r="12" spans="3:8" ht="14.25">
      <c r="C12" s="19"/>
      <c r="D12" s="20"/>
      <c r="E12" s="20"/>
      <c r="F12" s="20"/>
      <c r="G12" s="20"/>
      <c r="H12" s="21"/>
    </row>
    <row r="13" spans="3:8" ht="14.25">
      <c r="C13" s="22" t="s">
        <v>18</v>
      </c>
      <c r="D13" s="20"/>
      <c r="E13" s="20"/>
      <c r="F13" s="20"/>
      <c r="G13" s="20"/>
      <c r="H13" s="23">
        <f>SUM(H8:H12)</f>
        <v>388.83</v>
      </c>
    </row>
    <row r="14" spans="3:8" ht="14.25">
      <c r="C14" s="20"/>
      <c r="D14" s="20"/>
      <c r="E14" s="20"/>
      <c r="F14" s="20"/>
      <c r="G14" s="20"/>
      <c r="H14" s="21"/>
    </row>
    <row r="15" spans="3:8" ht="15">
      <c r="C15" s="16" t="s">
        <v>19</v>
      </c>
      <c r="D15" s="24"/>
      <c r="E15" s="25"/>
      <c r="F15" s="25"/>
      <c r="G15" s="25"/>
      <c r="H15" s="26"/>
    </row>
    <row r="16" spans="3:8" ht="40.5" customHeight="1">
      <c r="C16" s="19" t="s">
        <v>20</v>
      </c>
      <c r="D16" s="19" t="s">
        <v>21</v>
      </c>
      <c r="E16" s="20" t="s">
        <v>22</v>
      </c>
      <c r="F16" s="20">
        <v>97.35</v>
      </c>
      <c r="G16" s="20">
        <v>0.5</v>
      </c>
      <c r="H16" s="21">
        <v>48.68</v>
      </c>
    </row>
    <row r="17" spans="3:8" ht="30.75" customHeight="1">
      <c r="C17" s="19" t="s">
        <v>23</v>
      </c>
      <c r="D17" s="19" t="s">
        <v>17</v>
      </c>
      <c r="E17" s="20" t="s">
        <v>14</v>
      </c>
      <c r="F17" s="20">
        <v>63.37</v>
      </c>
      <c r="G17" s="20">
        <v>4</v>
      </c>
      <c r="H17" s="21">
        <v>253.48</v>
      </c>
    </row>
    <row r="18" spans="3:8" ht="14.25">
      <c r="C18" s="19"/>
      <c r="D18" s="20"/>
      <c r="E18" s="20"/>
      <c r="F18" s="20"/>
      <c r="G18" s="20"/>
      <c r="H18" s="21"/>
    </row>
    <row r="19" spans="3:8" ht="14.25">
      <c r="C19" s="22" t="s">
        <v>18</v>
      </c>
      <c r="D19" s="20"/>
      <c r="E19" s="20"/>
      <c r="F19" s="20"/>
      <c r="G19" s="20"/>
      <c r="H19" s="23">
        <f>SUM(H16:H18)</f>
        <v>302.15999999999997</v>
      </c>
    </row>
    <row r="20" spans="3:8" ht="14.25">
      <c r="C20" s="19"/>
      <c r="D20" s="20"/>
      <c r="E20" s="20"/>
      <c r="F20" s="20"/>
      <c r="G20" s="20"/>
      <c r="H20" s="21"/>
    </row>
    <row r="21" spans="3:8" ht="15">
      <c r="C21" s="16" t="s">
        <v>24</v>
      </c>
      <c r="D21" s="20"/>
      <c r="E21" s="20"/>
      <c r="F21" s="20"/>
      <c r="G21" s="20"/>
      <c r="H21" s="21"/>
    </row>
    <row r="22" spans="3:8" ht="25.5">
      <c r="C22" s="19" t="s">
        <v>25</v>
      </c>
      <c r="D22" s="20" t="s">
        <v>26</v>
      </c>
      <c r="E22" s="20" t="s">
        <v>27</v>
      </c>
      <c r="F22" s="20">
        <v>66.51</v>
      </c>
      <c r="G22" s="20">
        <v>174</v>
      </c>
      <c r="H22" s="21">
        <v>11572</v>
      </c>
    </row>
    <row r="23" spans="3:8" ht="14.25">
      <c r="C23" s="20"/>
      <c r="D23" s="20" t="s">
        <v>28</v>
      </c>
      <c r="E23" s="20" t="s">
        <v>27</v>
      </c>
      <c r="F23" s="20">
        <v>114.03</v>
      </c>
      <c r="G23" s="20">
        <v>36</v>
      </c>
      <c r="H23" s="21">
        <v>4105</v>
      </c>
    </row>
    <row r="24" spans="3:8" ht="14.25">
      <c r="C24" s="20"/>
      <c r="D24" s="20" t="s">
        <v>29</v>
      </c>
      <c r="E24" s="20" t="s">
        <v>27</v>
      </c>
      <c r="F24" s="20">
        <v>27.76</v>
      </c>
      <c r="G24" s="20">
        <v>174</v>
      </c>
      <c r="H24" s="21">
        <v>4830</v>
      </c>
    </row>
    <row r="25" spans="3:8" ht="14.25">
      <c r="C25" s="27"/>
      <c r="D25" s="20" t="s">
        <v>30</v>
      </c>
      <c r="E25" s="20" t="s">
        <v>14</v>
      </c>
      <c r="F25" s="28">
        <v>77</v>
      </c>
      <c r="G25" s="20">
        <v>2</v>
      </c>
      <c r="H25" s="29">
        <v>154</v>
      </c>
    </row>
    <row r="26" spans="3:8" ht="14.25">
      <c r="C26" s="27"/>
      <c r="D26" s="20" t="s">
        <v>31</v>
      </c>
      <c r="E26" s="20" t="s">
        <v>22</v>
      </c>
      <c r="F26" s="20">
        <v>132.5</v>
      </c>
      <c r="G26" s="20">
        <v>12</v>
      </c>
      <c r="H26" s="21">
        <v>1590</v>
      </c>
    </row>
    <row r="27" spans="3:8" ht="25.5">
      <c r="C27" s="27" t="s">
        <v>32</v>
      </c>
      <c r="D27" s="20"/>
      <c r="E27" s="20" t="s">
        <v>33</v>
      </c>
      <c r="F27" s="20"/>
      <c r="G27" s="20">
        <v>24</v>
      </c>
      <c r="H27" s="21">
        <v>3706.08</v>
      </c>
    </row>
    <row r="28" spans="3:8" ht="25.5">
      <c r="C28" s="19" t="s">
        <v>34</v>
      </c>
      <c r="D28" s="19" t="s">
        <v>35</v>
      </c>
      <c r="E28" s="19" t="s">
        <v>14</v>
      </c>
      <c r="F28" s="19">
        <v>65.49</v>
      </c>
      <c r="G28" s="19">
        <v>6</v>
      </c>
      <c r="H28" s="30">
        <v>392.94</v>
      </c>
    </row>
    <row r="29" spans="3:8" ht="14.25">
      <c r="C29" s="19"/>
      <c r="D29" s="19"/>
      <c r="E29" s="19"/>
      <c r="F29" s="19"/>
      <c r="G29" s="19"/>
      <c r="H29" s="30"/>
    </row>
    <row r="30" spans="3:8" ht="14.25">
      <c r="C30" s="22" t="s">
        <v>18</v>
      </c>
      <c r="D30" s="19"/>
      <c r="E30" s="19"/>
      <c r="F30" s="19"/>
      <c r="G30" s="19"/>
      <c r="H30" s="31">
        <v>22643.94</v>
      </c>
    </row>
    <row r="31" spans="3:8" ht="14.25">
      <c r="C31" s="22" t="s">
        <v>36</v>
      </c>
      <c r="D31" s="19"/>
      <c r="E31" s="19"/>
      <c r="F31" s="19"/>
      <c r="G31" s="19"/>
      <c r="H31" s="31">
        <v>3706.08</v>
      </c>
    </row>
    <row r="32" spans="3:8" ht="14.25">
      <c r="C32" s="22" t="s">
        <v>37</v>
      </c>
      <c r="D32" s="19"/>
      <c r="E32" s="19"/>
      <c r="F32" s="19"/>
      <c r="G32" s="19"/>
      <c r="H32" s="31">
        <v>26350.02</v>
      </c>
    </row>
    <row r="33" spans="3:8" ht="14.25">
      <c r="C33" s="19"/>
      <c r="D33" s="20"/>
      <c r="E33" s="20"/>
      <c r="F33" s="20"/>
      <c r="G33" s="20"/>
      <c r="H33" s="21"/>
    </row>
    <row r="34" spans="3:8" ht="15">
      <c r="C34" s="16" t="s">
        <v>38</v>
      </c>
      <c r="D34" s="20"/>
      <c r="E34" s="20"/>
      <c r="F34" s="20"/>
      <c r="G34" s="20"/>
      <c r="H34" s="21"/>
    </row>
    <row r="35" spans="3:8" ht="15.75" customHeight="1">
      <c r="C35" s="83" t="s">
        <v>39</v>
      </c>
      <c r="D35" s="33" t="s">
        <v>40</v>
      </c>
      <c r="E35" s="33" t="s">
        <v>14</v>
      </c>
      <c r="F35" s="34">
        <v>10</v>
      </c>
      <c r="G35" s="33">
        <v>15</v>
      </c>
      <c r="H35" s="34">
        <v>150</v>
      </c>
    </row>
    <row r="36" spans="3:8" ht="14.25">
      <c r="C36" s="83"/>
      <c r="D36" s="35"/>
      <c r="E36" s="35" t="s">
        <v>41</v>
      </c>
      <c r="F36" s="29">
        <v>54.74</v>
      </c>
      <c r="G36" s="35">
        <v>4</v>
      </c>
      <c r="H36" s="36">
        <f>F36*G36</f>
        <v>218.96</v>
      </c>
    </row>
    <row r="37" spans="3:8" ht="30.75" customHeight="1">
      <c r="C37" s="19" t="s">
        <v>42</v>
      </c>
      <c r="D37" s="33" t="s">
        <v>43</v>
      </c>
      <c r="E37" s="33" t="s">
        <v>14</v>
      </c>
      <c r="F37" s="34">
        <v>10.8</v>
      </c>
      <c r="G37" s="33">
        <v>8</v>
      </c>
      <c r="H37" s="34">
        <v>86.4</v>
      </c>
    </row>
    <row r="38" spans="3:8" ht="14.25">
      <c r="C38" s="19"/>
      <c r="D38" s="35"/>
      <c r="E38" s="35"/>
      <c r="F38" s="29"/>
      <c r="G38" s="35"/>
      <c r="H38" s="36"/>
    </row>
    <row r="39" spans="3:8" ht="30.75" customHeight="1">
      <c r="C39" s="19" t="s">
        <v>44</v>
      </c>
      <c r="D39" s="33" t="s">
        <v>45</v>
      </c>
      <c r="E39" s="33" t="s">
        <v>22</v>
      </c>
      <c r="F39" s="34">
        <v>6.3</v>
      </c>
      <c r="G39" s="33">
        <v>25</v>
      </c>
      <c r="H39" s="34">
        <f>G39*F39</f>
        <v>157.5</v>
      </c>
    </row>
    <row r="40" spans="3:8" ht="14.25">
      <c r="C40" s="35"/>
      <c r="D40" s="35" t="s">
        <v>31</v>
      </c>
      <c r="E40" s="35" t="s">
        <v>22</v>
      </c>
      <c r="F40" s="29">
        <v>151.94</v>
      </c>
      <c r="G40" s="35">
        <v>3</v>
      </c>
      <c r="H40" s="36">
        <f>G40*F40</f>
        <v>455.82</v>
      </c>
    </row>
    <row r="41" spans="3:8" ht="14.25">
      <c r="C41" s="84" t="s">
        <v>46</v>
      </c>
      <c r="D41" s="84"/>
      <c r="E41" s="35" t="s">
        <v>41</v>
      </c>
      <c r="F41" s="29">
        <v>77.21</v>
      </c>
      <c r="G41" s="35">
        <v>32</v>
      </c>
      <c r="H41" s="36">
        <f>G41*F41</f>
        <v>2470.72</v>
      </c>
    </row>
    <row r="42" spans="3:8" ht="14.25">
      <c r="C42" s="35"/>
      <c r="D42" s="35"/>
      <c r="E42" s="35"/>
      <c r="F42" s="29"/>
      <c r="G42" s="35"/>
      <c r="H42" s="36"/>
    </row>
    <row r="43" spans="3:8" ht="25.5">
      <c r="C43" s="19" t="s">
        <v>47</v>
      </c>
      <c r="D43" s="33" t="s">
        <v>48</v>
      </c>
      <c r="E43" s="33" t="s">
        <v>22</v>
      </c>
      <c r="F43" s="34">
        <v>86.7</v>
      </c>
      <c r="G43" s="33">
        <v>7.6</v>
      </c>
      <c r="H43" s="34">
        <f>G43*F43</f>
        <v>658.92</v>
      </c>
    </row>
    <row r="44" spans="3:8" ht="14.25">
      <c r="C44" s="84" t="s">
        <v>49</v>
      </c>
      <c r="D44" s="84"/>
      <c r="E44" s="35" t="s">
        <v>50</v>
      </c>
      <c r="F44" s="29">
        <v>186</v>
      </c>
      <c r="G44" s="35">
        <v>16</v>
      </c>
      <c r="H44" s="36">
        <f>G44*F44</f>
        <v>2976</v>
      </c>
    </row>
    <row r="45" spans="3:8" ht="14.25">
      <c r="C45" s="19" t="s">
        <v>51</v>
      </c>
      <c r="D45" s="33" t="s">
        <v>52</v>
      </c>
      <c r="E45" s="33" t="s">
        <v>22</v>
      </c>
      <c r="F45" s="34">
        <v>86.7</v>
      </c>
      <c r="G45" s="33">
        <v>3.8</v>
      </c>
      <c r="H45" s="34">
        <f>G45*F45</f>
        <v>329.46</v>
      </c>
    </row>
    <row r="46" spans="3:8" ht="14.25">
      <c r="C46" s="19"/>
      <c r="D46" s="33"/>
      <c r="E46" s="33"/>
      <c r="F46" s="34"/>
      <c r="G46" s="33"/>
      <c r="H46" s="34"/>
    </row>
    <row r="47" spans="3:8" ht="14.25">
      <c r="C47" s="37" t="s">
        <v>18</v>
      </c>
      <c r="D47" s="35"/>
      <c r="E47" s="35"/>
      <c r="F47" s="29"/>
      <c r="G47" s="35"/>
      <c r="H47" s="38">
        <f>H45+H43+H40+H39+H37+H35</f>
        <v>1838.1</v>
      </c>
    </row>
    <row r="48" spans="3:8" ht="14.25">
      <c r="C48" s="37" t="s">
        <v>36</v>
      </c>
      <c r="D48" s="35"/>
      <c r="E48" s="35"/>
      <c r="F48" s="29"/>
      <c r="G48" s="35"/>
      <c r="H48" s="38">
        <f>H44+H41+H36</f>
        <v>5665.679999999999</v>
      </c>
    </row>
    <row r="49" spans="3:8" ht="14.25">
      <c r="C49" s="37" t="s">
        <v>53</v>
      </c>
      <c r="D49" s="35"/>
      <c r="E49" s="35"/>
      <c r="F49" s="29"/>
      <c r="G49" s="35"/>
      <c r="H49" s="38">
        <f>SUM(H47:H48)</f>
        <v>7503.779999999999</v>
      </c>
    </row>
    <row r="50" spans="3:8" ht="15">
      <c r="C50" s="16"/>
      <c r="D50" s="33"/>
      <c r="E50" s="33"/>
      <c r="F50" s="34"/>
      <c r="G50" s="33"/>
      <c r="H50" s="34"/>
    </row>
    <row r="51" spans="3:8" ht="15">
      <c r="C51" s="16" t="s">
        <v>54</v>
      </c>
      <c r="D51" s="35"/>
      <c r="E51" s="35"/>
      <c r="F51" s="29"/>
      <c r="G51" s="35"/>
      <c r="H51" s="36"/>
    </row>
    <row r="52" spans="3:8" ht="25.5">
      <c r="C52" s="19" t="s">
        <v>55</v>
      </c>
      <c r="D52" s="19" t="s">
        <v>56</v>
      </c>
      <c r="E52" s="19" t="s">
        <v>14</v>
      </c>
      <c r="F52" s="19">
        <v>300</v>
      </c>
      <c r="G52" s="19">
        <v>2</v>
      </c>
      <c r="H52" s="39">
        <v>600</v>
      </c>
    </row>
    <row r="53" spans="3:8" ht="25.5">
      <c r="C53" s="19"/>
      <c r="D53" s="19" t="s">
        <v>57</v>
      </c>
      <c r="E53" s="19" t="s">
        <v>14</v>
      </c>
      <c r="F53" s="19">
        <v>36.8</v>
      </c>
      <c r="G53" s="19">
        <v>2</v>
      </c>
      <c r="H53" s="39">
        <v>73.6</v>
      </c>
    </row>
    <row r="54" spans="3:8" ht="14.25">
      <c r="C54" s="19"/>
      <c r="D54" s="19" t="s">
        <v>58</v>
      </c>
      <c r="E54" s="19" t="s">
        <v>22</v>
      </c>
      <c r="F54" s="19">
        <v>534.16</v>
      </c>
      <c r="G54" s="40">
        <v>0.016</v>
      </c>
      <c r="H54" s="39">
        <f>G54*F54</f>
        <v>8.54656</v>
      </c>
    </row>
    <row r="55" spans="3:8" ht="25.5">
      <c r="C55" s="19" t="s">
        <v>59</v>
      </c>
      <c r="D55" s="19" t="s">
        <v>43</v>
      </c>
      <c r="E55" s="19" t="s">
        <v>14</v>
      </c>
      <c r="F55" s="19">
        <v>8.08</v>
      </c>
      <c r="G55" s="41">
        <v>6</v>
      </c>
      <c r="H55" s="39">
        <f>G55*F55</f>
        <v>48.480000000000004</v>
      </c>
    </row>
    <row r="56" spans="3:8" ht="14.25">
      <c r="C56" s="19" t="s">
        <v>60</v>
      </c>
      <c r="D56" s="19" t="s">
        <v>61</v>
      </c>
      <c r="E56" s="19" t="s">
        <v>14</v>
      </c>
      <c r="F56" s="19">
        <v>800</v>
      </c>
      <c r="G56" s="41">
        <v>1</v>
      </c>
      <c r="H56" s="39">
        <v>800</v>
      </c>
    </row>
    <row r="57" spans="3:8" ht="14.25">
      <c r="C57" s="19"/>
      <c r="D57" s="19"/>
      <c r="E57" s="19"/>
      <c r="F57" s="19"/>
      <c r="G57" s="19"/>
      <c r="H57" s="39"/>
    </row>
    <row r="58" spans="3:8" ht="14.25">
      <c r="C58" s="37" t="s">
        <v>62</v>
      </c>
      <c r="D58" s="35"/>
      <c r="E58" s="35"/>
      <c r="F58" s="35"/>
      <c r="G58" s="35"/>
      <c r="H58" s="23">
        <f>SUM(H52:H57)</f>
        <v>1530.6265600000002</v>
      </c>
    </row>
    <row r="59" spans="3:8" ht="14.25">
      <c r="C59" s="24"/>
      <c r="D59" s="24"/>
      <c r="E59" s="25"/>
      <c r="F59" s="25"/>
      <c r="G59" s="25"/>
      <c r="H59" s="26"/>
    </row>
    <row r="60" spans="3:8" ht="15">
      <c r="C60" s="16" t="s">
        <v>63</v>
      </c>
      <c r="D60" s="24"/>
      <c r="E60" s="25"/>
      <c r="F60" s="25"/>
      <c r="G60" s="25"/>
      <c r="H60" s="26"/>
    </row>
    <row r="61" spans="3:8" ht="25.5">
      <c r="C61" s="19" t="s">
        <v>64</v>
      </c>
      <c r="D61" s="19" t="s">
        <v>65</v>
      </c>
      <c r="E61" s="19" t="s">
        <v>14</v>
      </c>
      <c r="F61" s="19">
        <v>1535</v>
      </c>
      <c r="G61" s="19">
        <v>4</v>
      </c>
      <c r="H61" s="19">
        <v>6140</v>
      </c>
    </row>
    <row r="62" spans="3:8" ht="14.25">
      <c r="C62" s="19"/>
      <c r="D62" s="19" t="s">
        <v>66</v>
      </c>
      <c r="E62" s="19" t="s">
        <v>14</v>
      </c>
      <c r="F62" s="19">
        <v>20.66</v>
      </c>
      <c r="G62" s="19">
        <v>2</v>
      </c>
      <c r="H62" s="19">
        <v>41.32</v>
      </c>
    </row>
    <row r="63" spans="3:8" ht="14.25">
      <c r="C63" s="19" t="s">
        <v>67</v>
      </c>
      <c r="D63" s="19" t="s">
        <v>68</v>
      </c>
      <c r="E63" s="19" t="s">
        <v>14</v>
      </c>
      <c r="F63" s="19">
        <v>3783</v>
      </c>
      <c r="G63" s="19">
        <v>1</v>
      </c>
      <c r="H63" s="19">
        <v>3783</v>
      </c>
    </row>
    <row r="64" spans="3:8" ht="14.25">
      <c r="C64" s="19"/>
      <c r="D64" s="19" t="s">
        <v>66</v>
      </c>
      <c r="E64" s="19" t="s">
        <v>14</v>
      </c>
      <c r="F64" s="19">
        <v>20.66</v>
      </c>
      <c r="G64" s="19">
        <v>2</v>
      </c>
      <c r="H64" s="19">
        <v>41.32</v>
      </c>
    </row>
    <row r="65" spans="3:8" ht="25.5">
      <c r="C65" s="19" t="s">
        <v>69</v>
      </c>
      <c r="D65" s="19" t="s">
        <v>70</v>
      </c>
      <c r="E65" s="19" t="s">
        <v>14</v>
      </c>
      <c r="F65" s="19">
        <v>165.12</v>
      </c>
      <c r="G65" s="19">
        <v>2</v>
      </c>
      <c r="H65" s="19">
        <f>G65*F65</f>
        <v>330.24</v>
      </c>
    </row>
    <row r="66" spans="3:8" ht="25.5">
      <c r="C66" s="19" t="s">
        <v>71</v>
      </c>
      <c r="D66" s="19" t="s">
        <v>72</v>
      </c>
      <c r="E66" s="19" t="s">
        <v>14</v>
      </c>
      <c r="F66" s="19">
        <v>89.49</v>
      </c>
      <c r="G66" s="19">
        <v>3</v>
      </c>
      <c r="H66" s="19">
        <v>268.47</v>
      </c>
    </row>
    <row r="67" spans="3:8" ht="14.25">
      <c r="C67" s="19"/>
      <c r="D67" s="19" t="s">
        <v>73</v>
      </c>
      <c r="E67" s="19" t="s">
        <v>14</v>
      </c>
      <c r="F67" s="19">
        <v>8.85</v>
      </c>
      <c r="G67" s="19">
        <v>3</v>
      </c>
      <c r="H67" s="19">
        <v>26.5</v>
      </c>
    </row>
    <row r="68" spans="3:8" ht="14.25">
      <c r="C68" s="19"/>
      <c r="D68" s="19" t="s">
        <v>74</v>
      </c>
      <c r="E68" s="19" t="s">
        <v>14</v>
      </c>
      <c r="F68" s="19">
        <v>17.11</v>
      </c>
      <c r="G68" s="19">
        <v>3</v>
      </c>
      <c r="H68" s="19">
        <v>51.33</v>
      </c>
    </row>
    <row r="69" spans="3:8" ht="14.25">
      <c r="C69" s="19"/>
      <c r="D69" s="19" t="s">
        <v>75</v>
      </c>
      <c r="E69" s="19" t="s">
        <v>14</v>
      </c>
      <c r="F69" s="19">
        <v>13.62</v>
      </c>
      <c r="G69" s="19">
        <v>40</v>
      </c>
      <c r="H69" s="19">
        <v>545.22</v>
      </c>
    </row>
    <row r="70" spans="3:8" ht="14.25">
      <c r="C70" s="19"/>
      <c r="D70" s="19" t="s">
        <v>58</v>
      </c>
      <c r="E70" s="19" t="s">
        <v>22</v>
      </c>
      <c r="F70" s="19">
        <v>647</v>
      </c>
      <c r="G70" s="19">
        <v>0.1</v>
      </c>
      <c r="H70" s="19">
        <v>64.7</v>
      </c>
    </row>
    <row r="71" spans="3:8" ht="14.25">
      <c r="C71" s="19"/>
      <c r="D71" s="19" t="s">
        <v>76</v>
      </c>
      <c r="E71" s="19" t="s">
        <v>14</v>
      </c>
      <c r="F71" s="19">
        <v>5.9</v>
      </c>
      <c r="G71" s="19">
        <v>40</v>
      </c>
      <c r="H71" s="19">
        <v>236</v>
      </c>
    </row>
    <row r="72" spans="3:8" ht="25.5">
      <c r="C72" s="19" t="s">
        <v>77</v>
      </c>
      <c r="D72" s="19" t="s">
        <v>43</v>
      </c>
      <c r="E72" s="19" t="s">
        <v>14</v>
      </c>
      <c r="F72" s="19">
        <v>8.05</v>
      </c>
      <c r="G72" s="41">
        <v>5</v>
      </c>
      <c r="H72" s="19">
        <f>G72*F72</f>
        <v>40.25</v>
      </c>
    </row>
    <row r="73" spans="3:8" ht="14.25">
      <c r="C73" s="37" t="s">
        <v>62</v>
      </c>
      <c r="D73" s="20"/>
      <c r="E73" s="20"/>
      <c r="F73" s="20"/>
      <c r="G73" s="20"/>
      <c r="H73" s="37">
        <f>SUM(H61:H72)</f>
        <v>11568.349999999999</v>
      </c>
    </row>
    <row r="74" spans="3:8" ht="14.25">
      <c r="C74" s="37"/>
      <c r="D74" s="20"/>
      <c r="E74" s="20"/>
      <c r="F74" s="20"/>
      <c r="G74" s="20"/>
      <c r="H74" s="37"/>
    </row>
    <row r="75" spans="3:8" ht="14.25">
      <c r="C75" s="24"/>
      <c r="D75" s="24"/>
      <c r="E75" s="25"/>
      <c r="F75" s="25"/>
      <c r="G75" s="25"/>
      <c r="H75" s="26"/>
    </row>
    <row r="76" spans="3:8" ht="15">
      <c r="C76" s="16" t="s">
        <v>78</v>
      </c>
      <c r="D76" s="42"/>
      <c r="E76" s="25"/>
      <c r="F76" s="25"/>
      <c r="G76" s="25"/>
      <c r="H76" s="43"/>
    </row>
    <row r="77" spans="3:8" ht="25.5">
      <c r="C77" s="44" t="s">
        <v>79</v>
      </c>
      <c r="D77" s="45" t="s">
        <v>80</v>
      </c>
      <c r="E77" s="46" t="s">
        <v>14</v>
      </c>
      <c r="F77" s="47">
        <v>114</v>
      </c>
      <c r="G77" s="46">
        <v>8</v>
      </c>
      <c r="H77" s="48">
        <f>G77*F77</f>
        <v>912</v>
      </c>
    </row>
    <row r="78" spans="3:8" ht="14.25">
      <c r="C78" s="44"/>
      <c r="D78" s="45"/>
      <c r="E78" s="49"/>
      <c r="F78" s="47"/>
      <c r="G78" s="46"/>
      <c r="H78" s="45"/>
    </row>
    <row r="79" spans="3:8" ht="38.25">
      <c r="C79" s="32" t="s">
        <v>81</v>
      </c>
      <c r="D79" s="50" t="s">
        <v>82</v>
      </c>
      <c r="E79" s="33" t="s">
        <v>83</v>
      </c>
      <c r="F79" s="51">
        <v>1800</v>
      </c>
      <c r="G79" s="33">
        <v>2</v>
      </c>
      <c r="H79" s="52">
        <v>3600</v>
      </c>
    </row>
    <row r="80" spans="3:8" ht="25.5">
      <c r="C80" s="44" t="s">
        <v>84</v>
      </c>
      <c r="D80" s="50" t="s">
        <v>85</v>
      </c>
      <c r="E80" s="49" t="s">
        <v>27</v>
      </c>
      <c r="F80" s="53">
        <v>2</v>
      </c>
      <c r="G80" s="46">
        <v>3</v>
      </c>
      <c r="H80" s="48">
        <v>6</v>
      </c>
    </row>
    <row r="81" spans="3:8" ht="14.25">
      <c r="C81" s="37" t="s">
        <v>62</v>
      </c>
      <c r="D81" s="50"/>
      <c r="E81" s="54"/>
      <c r="F81" s="51"/>
      <c r="G81" s="33"/>
      <c r="H81" s="55">
        <f>SUM(H77:H80)</f>
        <v>4518</v>
      </c>
    </row>
    <row r="82" spans="3:8" ht="15">
      <c r="C82" s="56"/>
      <c r="D82" s="57"/>
      <c r="E82" s="58"/>
      <c r="F82" s="59"/>
      <c r="G82" s="58"/>
      <c r="H82" s="60"/>
    </row>
    <row r="83" spans="3:8" ht="15.75">
      <c r="C83" s="16" t="s">
        <v>86</v>
      </c>
      <c r="D83" s="57"/>
      <c r="E83" s="61"/>
      <c r="F83" s="62"/>
      <c r="G83" s="63"/>
      <c r="H83" s="64"/>
    </row>
    <row r="84" spans="3:8" ht="25.5">
      <c r="C84" s="32" t="s">
        <v>87</v>
      </c>
      <c r="D84" s="50" t="s">
        <v>88</v>
      </c>
      <c r="E84" s="54" t="s">
        <v>14</v>
      </c>
      <c r="F84" s="51">
        <v>9.42</v>
      </c>
      <c r="G84" s="33">
        <v>7</v>
      </c>
      <c r="H84" s="52">
        <f>F84*G84</f>
        <v>65.94</v>
      </c>
    </row>
    <row r="85" spans="3:8" ht="14.25">
      <c r="C85" s="65" t="s">
        <v>89</v>
      </c>
      <c r="D85" s="50"/>
      <c r="E85" s="54"/>
      <c r="F85" s="51"/>
      <c r="G85" s="33"/>
      <c r="H85" s="55">
        <f>SUM(H84:H84)</f>
        <v>65.94</v>
      </c>
    </row>
    <row r="86" spans="3:8" ht="14.25">
      <c r="C86" s="65"/>
      <c r="D86" s="50"/>
      <c r="E86" s="54"/>
      <c r="F86" s="51"/>
      <c r="G86" s="33"/>
      <c r="H86" s="55"/>
    </row>
    <row r="87" spans="3:8" ht="15">
      <c r="C87" s="16" t="s">
        <v>90</v>
      </c>
      <c r="D87" s="50"/>
      <c r="E87" s="54"/>
      <c r="F87" s="51"/>
      <c r="G87" s="33"/>
      <c r="H87" s="55"/>
    </row>
    <row r="88" spans="3:8" ht="31.5" customHeight="1">
      <c r="C88" s="32" t="s">
        <v>91</v>
      </c>
      <c r="D88" s="50" t="s">
        <v>92</v>
      </c>
      <c r="E88" s="54" t="s">
        <v>14</v>
      </c>
      <c r="F88" s="51">
        <v>1627</v>
      </c>
      <c r="G88" s="33">
        <v>1</v>
      </c>
      <c r="H88" s="52">
        <v>1627</v>
      </c>
    </row>
    <row r="89" spans="3:8" ht="25.5">
      <c r="C89" s="66"/>
      <c r="D89" s="67" t="s">
        <v>93</v>
      </c>
      <c r="E89" s="54" t="s">
        <v>14</v>
      </c>
      <c r="F89" s="68">
        <v>1774</v>
      </c>
      <c r="G89" s="54">
        <v>11</v>
      </c>
      <c r="H89" s="69">
        <f>G89*F89</f>
        <v>19514</v>
      </c>
    </row>
    <row r="90" spans="3:8" ht="14.25">
      <c r="C90" s="32"/>
      <c r="D90" s="50" t="s">
        <v>94</v>
      </c>
      <c r="E90" s="54" t="s">
        <v>14</v>
      </c>
      <c r="F90" s="51">
        <v>2.5</v>
      </c>
      <c r="G90" s="33">
        <v>137</v>
      </c>
      <c r="H90" s="52">
        <f>G90*F90</f>
        <v>342.5</v>
      </c>
    </row>
    <row r="91" spans="3:8" ht="14.25">
      <c r="C91" s="32"/>
      <c r="D91" s="50" t="s">
        <v>95</v>
      </c>
      <c r="E91" s="54" t="s">
        <v>14</v>
      </c>
      <c r="F91" s="51">
        <v>0.82</v>
      </c>
      <c r="G91" s="33">
        <v>48</v>
      </c>
      <c r="H91" s="52">
        <f>G91*F91</f>
        <v>39.36</v>
      </c>
    </row>
    <row r="92" spans="3:8" ht="14.25">
      <c r="C92" s="65" t="s">
        <v>89</v>
      </c>
      <c r="D92" s="50"/>
      <c r="E92" s="54"/>
      <c r="F92" s="51"/>
      <c r="G92" s="33"/>
      <c r="H92" s="55">
        <f>SUM(H88:H91)</f>
        <v>21522.86</v>
      </c>
    </row>
    <row r="93" spans="3:8" ht="14.25">
      <c r="C93" s="65"/>
      <c r="D93" s="50"/>
      <c r="E93" s="54"/>
      <c r="F93" s="51"/>
      <c r="G93" s="33"/>
      <c r="H93" s="55"/>
    </row>
    <row r="94" spans="3:8" ht="15">
      <c r="C94" s="16" t="s">
        <v>96</v>
      </c>
      <c r="D94" s="50"/>
      <c r="E94" s="54"/>
      <c r="F94" s="51"/>
      <c r="G94" s="33"/>
      <c r="H94" s="55"/>
    </row>
    <row r="95" spans="3:8" ht="25.5">
      <c r="C95" s="32" t="s">
        <v>97</v>
      </c>
      <c r="D95" s="50" t="s">
        <v>88</v>
      </c>
      <c r="E95" s="54" t="s">
        <v>14</v>
      </c>
      <c r="F95" s="51">
        <v>9.42</v>
      </c>
      <c r="G95" s="33">
        <v>2</v>
      </c>
      <c r="H95" s="52">
        <f>F95*G95</f>
        <v>18.84</v>
      </c>
    </row>
    <row r="96" spans="3:8" ht="38.25">
      <c r="C96" s="32" t="s">
        <v>98</v>
      </c>
      <c r="D96" s="50" t="s">
        <v>99</v>
      </c>
      <c r="E96" s="54" t="s">
        <v>22</v>
      </c>
      <c r="F96" s="51">
        <v>139.42</v>
      </c>
      <c r="G96" s="33">
        <v>7.6</v>
      </c>
      <c r="H96" s="52">
        <f>G96*F96</f>
        <v>1059.5919999999999</v>
      </c>
    </row>
    <row r="97" spans="3:8" ht="14.25">
      <c r="C97" s="32"/>
      <c r="D97" s="50"/>
      <c r="E97" s="54"/>
      <c r="F97" s="51"/>
      <c r="G97" s="33"/>
      <c r="H97" s="52"/>
    </row>
    <row r="98" spans="3:8" ht="14.25">
      <c r="C98" s="65" t="s">
        <v>89</v>
      </c>
      <c r="D98" s="70"/>
      <c r="E98" s="71"/>
      <c r="F98" s="72"/>
      <c r="G98" s="73"/>
      <c r="H98" s="55">
        <f>SUM(H95:H97)</f>
        <v>1078.4319999999998</v>
      </c>
    </row>
    <row r="99" spans="3:8" ht="14.25">
      <c r="C99" s="65"/>
      <c r="D99" s="70"/>
      <c r="E99" s="71"/>
      <c r="F99" s="72"/>
      <c r="G99" s="73"/>
      <c r="H99" s="55"/>
    </row>
    <row r="100" spans="3:8" ht="15">
      <c r="C100" s="16" t="s">
        <v>100</v>
      </c>
      <c r="D100" s="70"/>
      <c r="E100" s="71"/>
      <c r="F100" s="72"/>
      <c r="G100" s="73"/>
      <c r="H100" s="55"/>
    </row>
    <row r="101" spans="3:8" ht="55.5" customHeight="1">
      <c r="C101" s="19" t="s">
        <v>101</v>
      </c>
      <c r="D101" s="32" t="s">
        <v>102</v>
      </c>
      <c r="E101" s="33" t="s">
        <v>14</v>
      </c>
      <c r="F101" s="33">
        <v>77.59</v>
      </c>
      <c r="G101" s="33">
        <v>1</v>
      </c>
      <c r="H101" s="33">
        <v>77.59</v>
      </c>
    </row>
    <row r="102" spans="3:8" ht="14.25">
      <c r="C102" s="19"/>
      <c r="D102" s="33" t="s">
        <v>103</v>
      </c>
      <c r="E102" s="33" t="s">
        <v>14</v>
      </c>
      <c r="F102" s="33">
        <v>42.32</v>
      </c>
      <c r="G102" s="33">
        <v>1</v>
      </c>
      <c r="H102" s="33">
        <v>42.32</v>
      </c>
    </row>
    <row r="103" spans="3:8" ht="25.5">
      <c r="C103" s="19"/>
      <c r="D103" s="32" t="s">
        <v>104</v>
      </c>
      <c r="E103" s="33" t="s">
        <v>14</v>
      </c>
      <c r="F103" s="33">
        <v>153.31</v>
      </c>
      <c r="G103" s="33">
        <v>1</v>
      </c>
      <c r="H103" s="33">
        <v>153.31</v>
      </c>
    </row>
    <row r="104" spans="3:8" ht="14.25">
      <c r="C104" s="19"/>
      <c r="D104" s="33" t="s">
        <v>105</v>
      </c>
      <c r="E104" s="33" t="s">
        <v>14</v>
      </c>
      <c r="F104" s="33">
        <v>28.85</v>
      </c>
      <c r="G104" s="33">
        <v>1</v>
      </c>
      <c r="H104" s="33">
        <v>28.85</v>
      </c>
    </row>
    <row r="105" spans="3:8" ht="14.25">
      <c r="C105" s="19"/>
      <c r="D105" s="33" t="s">
        <v>106</v>
      </c>
      <c r="E105" s="33" t="s">
        <v>14</v>
      </c>
      <c r="F105" s="33">
        <v>38.88</v>
      </c>
      <c r="G105" s="33">
        <v>2</v>
      </c>
      <c r="H105" s="33">
        <v>77.76</v>
      </c>
    </row>
    <row r="106" spans="3:8" ht="14.25">
      <c r="C106" s="19"/>
      <c r="D106" s="33" t="s">
        <v>107</v>
      </c>
      <c r="E106" s="33" t="s">
        <v>14</v>
      </c>
      <c r="F106" s="33">
        <v>129.47</v>
      </c>
      <c r="G106" s="33">
        <v>1</v>
      </c>
      <c r="H106" s="33">
        <v>129.47</v>
      </c>
    </row>
    <row r="107" spans="3:8" ht="29.25" customHeight="1">
      <c r="C107" s="19"/>
      <c r="D107" s="32" t="s">
        <v>108</v>
      </c>
      <c r="E107" s="33" t="s">
        <v>14</v>
      </c>
      <c r="F107" s="33">
        <v>150.23</v>
      </c>
      <c r="G107" s="33">
        <v>2</v>
      </c>
      <c r="H107" s="33">
        <f>G107*F107</f>
        <v>300.46</v>
      </c>
    </row>
    <row r="108" spans="3:8" ht="14.25">
      <c r="C108" s="19"/>
      <c r="D108" s="33" t="s">
        <v>109</v>
      </c>
      <c r="E108" s="33" t="s">
        <v>14</v>
      </c>
      <c r="F108" s="33">
        <v>100.15</v>
      </c>
      <c r="G108" s="33">
        <v>1</v>
      </c>
      <c r="H108" s="33">
        <v>100.15</v>
      </c>
    </row>
    <row r="109" spans="3:8" ht="14.25">
      <c r="C109" s="19"/>
      <c r="D109" s="33" t="s">
        <v>110</v>
      </c>
      <c r="E109" s="33" t="s">
        <v>14</v>
      </c>
      <c r="F109" s="33">
        <v>161.69</v>
      </c>
      <c r="G109" s="33">
        <v>1</v>
      </c>
      <c r="H109" s="33">
        <v>161.69</v>
      </c>
    </row>
    <row r="110" spans="3:8" ht="14.25">
      <c r="C110" s="19"/>
      <c r="D110" s="33" t="s">
        <v>111</v>
      </c>
      <c r="E110" s="33" t="s">
        <v>14</v>
      </c>
      <c r="F110" s="33">
        <v>56.96</v>
      </c>
      <c r="G110" s="33">
        <v>1</v>
      </c>
      <c r="H110" s="33">
        <v>56.96</v>
      </c>
    </row>
    <row r="111" spans="3:8" ht="38.25">
      <c r="C111" s="19" t="s">
        <v>112</v>
      </c>
      <c r="D111" s="33" t="s">
        <v>113</v>
      </c>
      <c r="E111" s="33" t="s">
        <v>22</v>
      </c>
      <c r="F111" s="33">
        <v>6.45</v>
      </c>
      <c r="G111" s="33">
        <v>25</v>
      </c>
      <c r="H111" s="74">
        <f>G111*F111</f>
        <v>161.25</v>
      </c>
    </row>
    <row r="112" spans="3:8" ht="14.25">
      <c r="C112" s="37"/>
      <c r="D112" s="33" t="s">
        <v>82</v>
      </c>
      <c r="E112" s="33" t="s">
        <v>83</v>
      </c>
      <c r="F112" s="33">
        <v>402.86</v>
      </c>
      <c r="G112" s="33">
        <v>0.47500000000000003</v>
      </c>
      <c r="H112" s="74">
        <f>G112*F112</f>
        <v>191.35850000000002</v>
      </c>
    </row>
    <row r="113" spans="3:8" ht="14.25">
      <c r="C113" s="37" t="s">
        <v>89</v>
      </c>
      <c r="D113" s="33"/>
      <c r="E113" s="33"/>
      <c r="F113" s="33"/>
      <c r="G113" s="33"/>
      <c r="H113" s="75">
        <f>SUM(H101:H112)</f>
        <v>1481.1685</v>
      </c>
    </row>
    <row r="114" spans="3:8" ht="14.25">
      <c r="C114" s="37"/>
      <c r="D114" s="33"/>
      <c r="E114" s="33"/>
      <c r="F114" s="33"/>
      <c r="G114" s="33"/>
      <c r="H114" s="75"/>
    </row>
    <row r="115" spans="3:8" ht="15">
      <c r="C115" s="16" t="s">
        <v>114</v>
      </c>
      <c r="D115" s="70"/>
      <c r="E115" s="71"/>
      <c r="F115" s="72"/>
      <c r="G115" s="73"/>
      <c r="H115" s="55">
        <v>0</v>
      </c>
    </row>
    <row r="116" spans="3:8" ht="15">
      <c r="C116" s="16"/>
      <c r="D116" s="70"/>
      <c r="E116" s="71"/>
      <c r="F116" s="72"/>
      <c r="G116" s="73"/>
      <c r="H116" s="55"/>
    </row>
    <row r="117" spans="3:8" ht="15.75">
      <c r="C117" s="76" t="s">
        <v>62</v>
      </c>
      <c r="D117" s="24"/>
      <c r="E117" s="25"/>
      <c r="F117" s="25"/>
      <c r="G117" s="25"/>
      <c r="H117" s="77">
        <f>H13+H19+H32+H49+H58+H73+H81+H85+H92+H98+H113+H115</f>
        <v>76310.16706</v>
      </c>
    </row>
    <row r="118" spans="3:8" ht="14.25">
      <c r="C118" s="24"/>
      <c r="D118" s="24"/>
      <c r="E118" s="25"/>
      <c r="F118" s="25"/>
      <c r="G118" s="25"/>
      <c r="H118" s="26"/>
    </row>
  </sheetData>
  <sheetProtection selectLockedCells="1" selectUnlockedCells="1"/>
  <mergeCells count="11">
    <mergeCell ref="G4:G5"/>
    <mergeCell ref="H4:H5"/>
    <mergeCell ref="C35:C36"/>
    <mergeCell ref="C41:D41"/>
    <mergeCell ref="C44:D44"/>
    <mergeCell ref="A4:A5"/>
    <mergeCell ref="B4:B5"/>
    <mergeCell ref="C4:C5"/>
    <mergeCell ref="D4:D5"/>
    <mergeCell ref="E4:E5"/>
    <mergeCell ref="F4:F5"/>
  </mergeCells>
  <printOptions/>
  <pageMargins left="0.39375" right="0.27569444444444446" top="0.63125" bottom="0.63125" header="0.39375" footer="0.393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2019-03-20T06:50:47Z</dcterms:created>
  <dcterms:modified xsi:type="dcterms:W3CDTF">2019-03-20T06:50:47Z</dcterms:modified>
  <cp:category/>
  <cp:version/>
  <cp:contentType/>
  <cp:contentStatus/>
</cp:coreProperties>
</file>